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hembaS\AppData\Roaming\Microsoft\Windows\Network Shortcuts\DPSA Submissions\DDGs\"/>
    </mc:Choice>
  </mc:AlternateContent>
  <bookViews>
    <workbookView xWindow="0" yWindow="0" windowWidth="12270" windowHeight="4035"/>
  </bookViews>
  <sheets>
    <sheet name="DDGs Calculator" sheetId="1" r:id="rId1"/>
  </sheets>
  <calcPr calcId="162913"/>
</workbook>
</file>

<file path=xl/calcChain.xml><?xml version="1.0" encoding="utf-8"?>
<calcChain xmlns="http://schemas.openxmlformats.org/spreadsheetml/2006/main">
  <c r="E34" i="1" l="1"/>
  <c r="E36" i="1" s="1"/>
  <c r="C34" i="1"/>
  <c r="C26" i="1"/>
  <c r="E25" i="1"/>
  <c r="E24" i="1"/>
  <c r="E23" i="1"/>
  <c r="E22" i="1"/>
  <c r="E21" i="1"/>
  <c r="E20" i="1"/>
  <c r="E19" i="1"/>
  <c r="K18" i="1"/>
  <c r="E18" i="1"/>
  <c r="E17" i="1"/>
  <c r="E16" i="1"/>
  <c r="O31" i="1" l="1"/>
  <c r="K27" i="1" s="1"/>
  <c r="O34" i="1"/>
  <c r="K19" i="1" s="1"/>
  <c r="K26" i="1" s="1"/>
  <c r="E26" i="1"/>
  <c r="E28" i="1" l="1"/>
  <c r="K32" i="1" s="1"/>
  <c r="O38" i="1" l="1"/>
  <c r="J34" i="1" s="1"/>
  <c r="O36" i="1"/>
  <c r="O42" i="1"/>
</calcChain>
</file>

<file path=xl/sharedStrings.xml><?xml version="1.0" encoding="utf-8"?>
<sst xmlns="http://schemas.openxmlformats.org/spreadsheetml/2006/main" count="49" uniqueCount="49">
  <si>
    <t>Department:</t>
  </si>
  <si>
    <t>Name:</t>
  </si>
  <si>
    <t>Persal no:</t>
  </si>
  <si>
    <t>Job title:</t>
  </si>
  <si>
    <t>Cycle:</t>
  </si>
  <si>
    <t>to</t>
  </si>
  <si>
    <t>KEY RESULT AREAS</t>
  </si>
  <si>
    <t>ANNUAL PERFORMANCE PLAN TARGETS</t>
  </si>
  <si>
    <t>No</t>
  </si>
  <si>
    <t>Weight</t>
  </si>
  <si>
    <t>Rating</t>
  </si>
  <si>
    <t>Score</t>
  </si>
  <si>
    <t>NUMBER OF TARGETS IN APP</t>
  </si>
  <si>
    <t xml:space="preserve">NUMBER OF TARGETS ACHIEVED </t>
  </si>
  <si>
    <t xml:space="preserve">PERCENTAGE OF TARGETS ACHIEVED </t>
  </si>
  <si>
    <t>APP weight</t>
  </si>
  <si>
    <t>APP SCORE</t>
  </si>
  <si>
    <t>KRA weight</t>
  </si>
  <si>
    <t>APP RATING</t>
  </si>
  <si>
    <t>KRA SCORE</t>
  </si>
  <si>
    <t>FORMULA</t>
  </si>
  <si>
    <t>AG RATING</t>
  </si>
  <si>
    <t>FINAL SCORE    (KRA + APP + AG)</t>
  </si>
  <si>
    <t>CATERGORY OF PERFORMANCE</t>
  </si>
  <si>
    <t>AG weight</t>
  </si>
  <si>
    <t>AG SCORE</t>
  </si>
  <si>
    <t>Date:_________________</t>
  </si>
  <si>
    <t>Date:_____________________</t>
  </si>
  <si>
    <t>RATING SCALE</t>
  </si>
  <si>
    <t>4.  HIGHLY EFFECTIVE (115% and above)</t>
  </si>
  <si>
    <t>3. FULLY EFFECTIVE (100-114%)</t>
  </si>
  <si>
    <t>2.  PARTIALLY EFFECTIVE (70 - 99%)</t>
  </si>
  <si>
    <t>1. NOT EFFECTIVE (69% and lower)</t>
  </si>
  <si>
    <t xml:space="preserve">APP SCORING </t>
  </si>
  <si>
    <t>3</t>
  </si>
  <si>
    <t>ACHIEVED 80+ OF PLANNED APP TARGETS</t>
  </si>
  <si>
    <t>2</t>
  </si>
  <si>
    <t>ACHIEVED BETWEEN 60% - 79% OF PLANNED APP TARGETS</t>
  </si>
  <si>
    <t>1</t>
  </si>
  <si>
    <t>ACHIEVED 59% AND LESS OF PLANNED APP TARGETS</t>
  </si>
  <si>
    <t>DID NOT ACHIEVE ANY OF THE PLANNED APP TARGETS</t>
  </si>
  <si>
    <t>HIGHLY EFFECTIVE</t>
  </si>
  <si>
    <t>NOT EFFECTIVE</t>
  </si>
  <si>
    <t>PARTIALLY EFFECTIVE</t>
  </si>
  <si>
    <t xml:space="preserve">FULLY EFFECTIVE </t>
  </si>
  <si>
    <t>Signature of DDG: _______________________________</t>
  </si>
  <si>
    <t>Signature of DG/HOD: _________________________</t>
  </si>
  <si>
    <t>ANNUAL ASSESSMENT CALCULATOR</t>
  </si>
  <si>
    <t>DEPUTY DIRECTOR-GENERAL's PMDS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</si>
</sst>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22" x14ac:knownFonts="1">
    <font>
      <sz val="10"/>
      <color rgb="FF000000"/>
      <name val="Arial"/>
    </font>
    <font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rgb="FFDAEEF3"/>
      <name val="Arial"/>
      <family val="2"/>
    </font>
    <font>
      <sz val="10"/>
      <color rgb="FF7C1806"/>
      <name val="Times New Roman"/>
      <family val="1"/>
    </font>
    <font>
      <b/>
      <sz val="10"/>
      <name val="Arial"/>
      <family val="2"/>
    </font>
    <font>
      <sz val="12"/>
      <color rgb="FF8DB3E2"/>
      <name val="Arial"/>
      <family val="2"/>
    </font>
    <font>
      <b/>
      <sz val="12"/>
      <color rgb="FF000000"/>
      <name val="Arial"/>
      <family val="2"/>
    </font>
    <font>
      <sz val="12"/>
      <color rgb="FFDBE5F1"/>
      <name val="Arial"/>
      <family val="2"/>
    </font>
    <font>
      <b/>
      <u/>
      <sz val="11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DAEEF3"/>
        <bgColor rgb="FFDAEEF3"/>
      </patternFill>
    </fill>
    <fill>
      <patternFill patternType="solid">
        <fgColor rgb="FFC6D9F0"/>
        <bgColor rgb="FFC6D9F0"/>
      </patternFill>
    </fill>
    <fill>
      <patternFill patternType="solid">
        <fgColor rgb="FFFDE9D9"/>
        <bgColor rgb="FFFDE9D9"/>
      </patternFill>
    </fill>
    <fill>
      <patternFill patternType="solid">
        <fgColor rgb="FFFABF8F"/>
        <bgColor rgb="FFFABF8F"/>
      </patternFill>
    </fill>
    <fill>
      <patternFill patternType="solid">
        <fgColor rgb="FF548DD4"/>
        <bgColor rgb="FF548DD4"/>
      </patternFill>
    </fill>
    <fill>
      <patternFill patternType="solid">
        <fgColor rgb="FF92CDDC"/>
        <bgColor rgb="FF92CDDC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 applyFont="1" applyAlignment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3" xfId="0" applyFont="1" applyFill="1" applyBorder="1"/>
    <xf numFmtId="0" fontId="1" fillId="0" borderId="0" xfId="0" applyFont="1"/>
    <xf numFmtId="0" fontId="1" fillId="2" borderId="4" xfId="0" applyFont="1" applyFill="1" applyBorder="1"/>
    <xf numFmtId="0" fontId="1" fillId="2" borderId="8" xfId="0" applyFont="1" applyFill="1" applyBorder="1"/>
    <xf numFmtId="0" fontId="4" fillId="3" borderId="1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/>
    </xf>
    <xf numFmtId="0" fontId="5" fillId="3" borderId="9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left"/>
    </xf>
    <xf numFmtId="0" fontId="5" fillId="3" borderId="14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left"/>
    </xf>
    <xf numFmtId="0" fontId="1" fillId="2" borderId="9" xfId="0" applyFont="1" applyFill="1" applyBorder="1"/>
    <xf numFmtId="0" fontId="5" fillId="2" borderId="9" xfId="0" applyFont="1" applyFill="1" applyBorder="1"/>
    <xf numFmtId="0" fontId="6" fillId="2" borderId="9" xfId="0" applyFont="1" applyFill="1" applyBorder="1"/>
    <xf numFmtId="0" fontId="6" fillId="2" borderId="9" xfId="0" applyFont="1" applyFill="1" applyBorder="1" applyAlignment="1">
      <alignment horizontal="left"/>
    </xf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6" fillId="2" borderId="4" xfId="0" applyFont="1" applyFill="1" applyBorder="1"/>
    <xf numFmtId="0" fontId="6" fillId="2" borderId="8" xfId="0" applyFont="1" applyFill="1" applyBorder="1"/>
    <xf numFmtId="0" fontId="6" fillId="4" borderId="8" xfId="0" applyFont="1" applyFill="1" applyBorder="1"/>
    <xf numFmtId="9" fontId="7" fillId="2" borderId="8" xfId="0" applyNumberFormat="1" applyFont="1" applyFill="1" applyBorder="1"/>
    <xf numFmtId="164" fontId="1" fillId="0" borderId="0" xfId="0" applyNumberFormat="1" applyFont="1"/>
    <xf numFmtId="9" fontId="1" fillId="0" borderId="0" xfId="0" applyNumberFormat="1" applyFont="1"/>
    <xf numFmtId="1" fontId="1" fillId="0" borderId="0" xfId="0" applyNumberFormat="1" applyFont="1"/>
    <xf numFmtId="0" fontId="6" fillId="4" borderId="13" xfId="0" applyFont="1" applyFill="1" applyBorder="1"/>
    <xf numFmtId="0" fontId="6" fillId="4" borderId="22" xfId="0" applyFont="1" applyFill="1" applyBorder="1"/>
    <xf numFmtId="0" fontId="5" fillId="4" borderId="23" xfId="0" applyFont="1" applyFill="1" applyBorder="1"/>
    <xf numFmtId="0" fontId="5" fillId="4" borderId="24" xfId="0" applyFont="1" applyFill="1" applyBorder="1"/>
    <xf numFmtId="9" fontId="6" fillId="2" borderId="9" xfId="0" applyNumberFormat="1" applyFont="1" applyFill="1" applyBorder="1"/>
    <xf numFmtId="2" fontId="6" fillId="2" borderId="9" xfId="0" applyNumberFormat="1" applyFont="1" applyFill="1" applyBorder="1"/>
    <xf numFmtId="9" fontId="5" fillId="4" borderId="24" xfId="0" applyNumberFormat="1" applyFont="1" applyFill="1" applyBorder="1"/>
    <xf numFmtId="0" fontId="8" fillId="0" borderId="0" xfId="0" applyFont="1"/>
    <xf numFmtId="0" fontId="6" fillId="4" borderId="1" xfId="0" applyFont="1" applyFill="1" applyBorder="1"/>
    <xf numFmtId="0" fontId="6" fillId="4" borderId="2" xfId="0" applyFont="1" applyFill="1" applyBorder="1"/>
    <xf numFmtId="9" fontId="6" fillId="4" borderId="3" xfId="0" applyNumberFormat="1" applyFont="1" applyFill="1" applyBorder="1"/>
    <xf numFmtId="0" fontId="5" fillId="4" borderId="9" xfId="0" applyFont="1" applyFill="1" applyBorder="1"/>
    <xf numFmtId="0" fontId="9" fillId="4" borderId="14" xfId="0" applyFont="1" applyFill="1" applyBorder="1"/>
    <xf numFmtId="0" fontId="5" fillId="6" borderId="24" xfId="0" applyFont="1" applyFill="1" applyBorder="1"/>
    <xf numFmtId="9" fontId="10" fillId="4" borderId="14" xfId="0" applyNumberFormat="1" applyFont="1" applyFill="1" applyBorder="1"/>
    <xf numFmtId="0" fontId="6" fillId="4" borderId="14" xfId="0" applyFont="1" applyFill="1" applyBorder="1"/>
    <xf numFmtId="9" fontId="12" fillId="2" borderId="9" xfId="0" applyNumberFormat="1" applyFont="1" applyFill="1" applyBorder="1"/>
    <xf numFmtId="2" fontId="6" fillId="2" borderId="8" xfId="0" applyNumberFormat="1" applyFont="1" applyFill="1" applyBorder="1"/>
    <xf numFmtId="0" fontId="5" fillId="4" borderId="35" xfId="0" applyFont="1" applyFill="1" applyBorder="1"/>
    <xf numFmtId="0" fontId="5" fillId="4" borderId="36" xfId="0" applyFont="1" applyFill="1" applyBorder="1"/>
    <xf numFmtId="0" fontId="1" fillId="2" borderId="13" xfId="0" applyFont="1" applyFill="1" applyBorder="1"/>
    <xf numFmtId="0" fontId="1" fillId="2" borderId="14" xfId="0" applyFont="1" applyFill="1" applyBorder="1"/>
    <xf numFmtId="0" fontId="1" fillId="2" borderId="22" xfId="0" applyFont="1" applyFill="1" applyBorder="1"/>
    <xf numFmtId="0" fontId="9" fillId="7" borderId="1" xfId="0" applyFont="1" applyFill="1" applyBorder="1"/>
    <xf numFmtId="0" fontId="1" fillId="7" borderId="2" xfId="0" applyFont="1" applyFill="1" applyBorder="1"/>
    <xf numFmtId="0" fontId="1" fillId="7" borderId="3" xfId="0" applyFont="1" applyFill="1" applyBorder="1"/>
    <xf numFmtId="0" fontId="1" fillId="7" borderId="4" xfId="0" applyFont="1" applyFill="1" applyBorder="1"/>
    <xf numFmtId="0" fontId="1" fillId="7" borderId="9" xfId="0" applyFont="1" applyFill="1" applyBorder="1"/>
    <xf numFmtId="0" fontId="1" fillId="7" borderId="8" xfId="0" applyFont="1" applyFill="1" applyBorder="1"/>
    <xf numFmtId="49" fontId="9" fillId="7" borderId="4" xfId="0" applyNumberFormat="1" applyFont="1" applyFill="1" applyBorder="1"/>
    <xf numFmtId="49" fontId="1" fillId="7" borderId="4" xfId="0" applyNumberFormat="1" applyFont="1" applyFill="1" applyBorder="1"/>
    <xf numFmtId="49" fontId="1" fillId="7" borderId="13" xfId="0" applyNumberFormat="1" applyFont="1" applyFill="1" applyBorder="1"/>
    <xf numFmtId="0" fontId="1" fillId="7" borderId="14" xfId="0" applyFont="1" applyFill="1" applyBorder="1"/>
    <xf numFmtId="0" fontId="1" fillId="7" borderId="22" xfId="0" applyFont="1" applyFill="1" applyBorder="1"/>
    <xf numFmtId="49" fontId="1" fillId="0" borderId="0" xfId="0" applyNumberFormat="1" applyFont="1"/>
    <xf numFmtId="0" fontId="15" fillId="0" borderId="0" xfId="0" applyFont="1"/>
    <xf numFmtId="0" fontId="5" fillId="4" borderId="41" xfId="0" applyFont="1" applyFill="1" applyBorder="1" applyAlignment="1">
      <alignment horizontal="left"/>
    </xf>
    <xf numFmtId="0" fontId="5" fillId="4" borderId="42" xfId="0" applyFont="1" applyFill="1" applyBorder="1" applyAlignment="1">
      <alignment horizontal="left"/>
    </xf>
    <xf numFmtId="9" fontId="5" fillId="4" borderId="40" xfId="0" applyNumberFormat="1" applyFont="1" applyFill="1" applyBorder="1" applyAlignment="1">
      <alignment horizontal="center"/>
    </xf>
    <xf numFmtId="9" fontId="5" fillId="4" borderId="46" xfId="0" applyNumberFormat="1" applyFont="1" applyFill="1" applyBorder="1" applyAlignment="1">
      <alignment horizontal="center"/>
    </xf>
    <xf numFmtId="0" fontId="5" fillId="5" borderId="45" xfId="0" applyFont="1" applyFill="1" applyBorder="1" applyAlignment="1">
      <alignment horizontal="center"/>
    </xf>
    <xf numFmtId="9" fontId="5" fillId="4" borderId="40" xfId="0" applyNumberFormat="1" applyFont="1" applyFill="1" applyBorder="1"/>
    <xf numFmtId="0" fontId="1" fillId="8" borderId="0" xfId="0" applyFont="1" applyFill="1"/>
    <xf numFmtId="49" fontId="17" fillId="7" borderId="4" xfId="0" applyNumberFormat="1" applyFont="1" applyFill="1" applyBorder="1"/>
    <xf numFmtId="0" fontId="6" fillId="4" borderId="4" xfId="0" applyFont="1" applyFill="1" applyBorder="1" applyProtection="1">
      <protection locked="0"/>
    </xf>
    <xf numFmtId="9" fontId="6" fillId="4" borderId="9" xfId="0" applyNumberFormat="1" applyFont="1" applyFill="1" applyBorder="1" applyProtection="1">
      <protection locked="0"/>
    </xf>
    <xf numFmtId="1" fontId="6" fillId="4" borderId="9" xfId="0" applyNumberFormat="1" applyFont="1" applyFill="1" applyBorder="1" applyAlignment="1" applyProtection="1">
      <protection locked="0"/>
    </xf>
    <xf numFmtId="1" fontId="6" fillId="4" borderId="9" xfId="0" applyNumberFormat="1" applyFont="1" applyFill="1" applyBorder="1" applyProtection="1">
      <protection locked="0"/>
    </xf>
    <xf numFmtId="0" fontId="6" fillId="4" borderId="13" xfId="0" applyFont="1" applyFill="1" applyBorder="1" applyProtection="1">
      <protection locked="0"/>
    </xf>
    <xf numFmtId="9" fontId="6" fillId="4" borderId="14" xfId="0" applyNumberFormat="1" applyFont="1" applyFill="1" applyBorder="1" applyProtection="1">
      <protection locked="0"/>
    </xf>
    <xf numFmtId="1" fontId="6" fillId="4" borderId="14" xfId="0" applyNumberFormat="1" applyFont="1" applyFill="1" applyBorder="1" applyProtection="1">
      <protection locked="0"/>
    </xf>
    <xf numFmtId="0" fontId="11" fillId="5" borderId="26" xfId="0" applyFont="1" applyFill="1" applyBorder="1" applyAlignment="1" applyProtection="1">
      <alignment horizontal="center"/>
      <protection locked="0"/>
    </xf>
    <xf numFmtId="0" fontId="6" fillId="4" borderId="40" xfId="0" applyFont="1" applyFill="1" applyBorder="1" applyAlignment="1" applyProtection="1">
      <alignment horizontal="center"/>
      <protection locked="0"/>
    </xf>
    <xf numFmtId="165" fontId="5" fillId="4" borderId="47" xfId="0" applyNumberFormat="1" applyFont="1" applyFill="1" applyBorder="1" applyAlignment="1" applyProtection="1">
      <alignment horizontal="center"/>
      <protection locked="0"/>
    </xf>
    <xf numFmtId="0" fontId="15" fillId="2" borderId="18" xfId="0" applyFont="1" applyFill="1" applyBorder="1"/>
    <xf numFmtId="9" fontId="6" fillId="4" borderId="49" xfId="0" applyNumberFormat="1" applyFont="1" applyFill="1" applyBorder="1" applyAlignment="1">
      <alignment horizontal="center"/>
    </xf>
    <xf numFmtId="49" fontId="9" fillId="7" borderId="54" xfId="0" applyNumberFormat="1" applyFont="1" applyFill="1" applyBorder="1" applyAlignment="1">
      <alignment horizontal="center"/>
    </xf>
    <xf numFmtId="0" fontId="9" fillId="7" borderId="56" xfId="0" applyFont="1" applyFill="1" applyBorder="1" applyAlignment="1">
      <alignment horizontal="center"/>
    </xf>
    <xf numFmtId="0" fontId="1" fillId="2" borderId="33" xfId="0" applyFont="1" applyFill="1" applyBorder="1"/>
    <xf numFmtId="0" fontId="1" fillId="2" borderId="34" xfId="0" applyFont="1" applyFill="1" applyBorder="1"/>
    <xf numFmtId="165" fontId="16" fillId="4" borderId="40" xfId="0" applyNumberFormat="1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15" fillId="0" borderId="10" xfId="0" applyFont="1" applyFill="1" applyBorder="1" applyAlignment="1" applyProtection="1">
      <alignment horizontal="left"/>
      <protection locked="0"/>
    </xf>
    <xf numFmtId="0" fontId="3" fillId="0" borderId="11" xfId="0" applyFont="1" applyFill="1" applyBorder="1" applyProtection="1">
      <protection locked="0"/>
    </xf>
    <xf numFmtId="0" fontId="3" fillId="0" borderId="12" xfId="0" applyFont="1" applyFill="1" applyBorder="1" applyProtection="1">
      <protection locked="0"/>
    </xf>
    <xf numFmtId="0" fontId="14" fillId="4" borderId="23" xfId="0" applyFont="1" applyFill="1" applyBorder="1" applyAlignment="1">
      <alignment horizontal="center"/>
    </xf>
    <xf numFmtId="0" fontId="14" fillId="4" borderId="25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/>
    </xf>
    <xf numFmtId="0" fontId="3" fillId="0" borderId="16" xfId="0" applyFont="1" applyBorder="1"/>
    <xf numFmtId="0" fontId="3" fillId="0" borderId="17" xfId="0" applyFont="1" applyBorder="1"/>
    <xf numFmtId="0" fontId="5" fillId="4" borderId="5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left"/>
    </xf>
    <xf numFmtId="0" fontId="3" fillId="0" borderId="21" xfId="0" applyFont="1" applyBorder="1"/>
    <xf numFmtId="0" fontId="5" fillId="4" borderId="43" xfId="0" applyFont="1" applyFill="1" applyBorder="1" applyAlignment="1">
      <alignment horizontal="left"/>
    </xf>
    <xf numFmtId="0" fontId="3" fillId="0" borderId="44" xfId="0" applyFont="1" applyBorder="1"/>
    <xf numFmtId="0" fontId="6" fillId="0" borderId="48" xfId="0" applyFont="1" applyFill="1" applyBorder="1" applyAlignment="1" applyProtection="1">
      <alignment horizontal="center"/>
      <protection locked="0"/>
    </xf>
    <xf numFmtId="0" fontId="5" fillId="4" borderId="27" xfId="0" applyFont="1" applyFill="1" applyBorder="1" applyAlignment="1">
      <alignment horizontal="center"/>
    </xf>
    <xf numFmtId="0" fontId="3" fillId="0" borderId="28" xfId="0" applyFont="1" applyBorder="1"/>
    <xf numFmtId="0" fontId="3" fillId="0" borderId="29" xfId="0" applyFont="1" applyBorder="1"/>
    <xf numFmtId="0" fontId="5" fillId="4" borderId="5" xfId="0" applyFont="1" applyFill="1" applyBorder="1" applyAlignment="1">
      <alignment horizontal="left"/>
    </xf>
    <xf numFmtId="0" fontId="3" fillId="0" borderId="25" xfId="0" applyFont="1" applyBorder="1"/>
    <xf numFmtId="0" fontId="5" fillId="2" borderId="19" xfId="0" applyFont="1" applyFill="1" applyBorder="1" applyAlignment="1">
      <alignment horizontal="center"/>
    </xf>
    <xf numFmtId="0" fontId="3" fillId="0" borderId="19" xfId="0" applyFont="1" applyBorder="1"/>
    <xf numFmtId="9" fontId="5" fillId="4" borderId="49" xfId="0" applyNumberFormat="1" applyFont="1" applyFill="1" applyBorder="1" applyAlignment="1">
      <alignment horizontal="center" vertical="center"/>
    </xf>
    <xf numFmtId="9" fontId="5" fillId="4" borderId="50" xfId="0" applyNumberFormat="1" applyFont="1" applyFill="1" applyBorder="1" applyAlignment="1">
      <alignment horizontal="center" vertical="center"/>
    </xf>
    <xf numFmtId="0" fontId="9" fillId="7" borderId="19" xfId="0" applyFont="1" applyFill="1" applyBorder="1" applyAlignment="1">
      <alignment horizontal="left"/>
    </xf>
    <xf numFmtId="0" fontId="9" fillId="7" borderId="55" xfId="0" applyFont="1" applyFill="1" applyBorder="1" applyAlignment="1">
      <alignment horizontal="left"/>
    </xf>
    <xf numFmtId="0" fontId="9" fillId="7" borderId="57" xfId="0" applyFont="1" applyFill="1" applyBorder="1" applyAlignment="1">
      <alignment horizontal="left"/>
    </xf>
    <xf numFmtId="0" fontId="9" fillId="7" borderId="58" xfId="0" applyFont="1" applyFill="1" applyBorder="1" applyAlignment="1">
      <alignment horizontal="left"/>
    </xf>
    <xf numFmtId="0" fontId="5" fillId="3" borderId="33" xfId="0" applyFont="1" applyFill="1" applyBorder="1" applyAlignment="1">
      <alignment horizontal="left"/>
    </xf>
    <xf numFmtId="0" fontId="5" fillId="3" borderId="19" xfId="0" applyFont="1" applyFill="1" applyBorder="1" applyAlignment="1">
      <alignment horizontal="left"/>
    </xf>
    <xf numFmtId="0" fontId="5" fillId="3" borderId="34" xfId="0" applyFont="1" applyFill="1" applyBorder="1" applyAlignment="1">
      <alignment horizontal="left"/>
    </xf>
    <xf numFmtId="0" fontId="2" fillId="3" borderId="23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13" fillId="7" borderId="51" xfId="0" applyFont="1" applyFill="1" applyBorder="1" applyAlignment="1">
      <alignment horizontal="center"/>
    </xf>
    <xf numFmtId="0" fontId="13" fillId="7" borderId="52" xfId="0" applyFont="1" applyFill="1" applyBorder="1" applyAlignment="1">
      <alignment horizontal="center"/>
    </xf>
    <xf numFmtId="0" fontId="13" fillId="7" borderId="53" xfId="0" applyFont="1" applyFill="1" applyBorder="1" applyAlignment="1">
      <alignment horizontal="center"/>
    </xf>
    <xf numFmtId="0" fontId="9" fillId="7" borderId="54" xfId="0" applyFont="1" applyFill="1" applyBorder="1" applyAlignment="1">
      <alignment horizontal="center"/>
    </xf>
    <xf numFmtId="0" fontId="9" fillId="7" borderId="19" xfId="0" applyFont="1" applyFill="1" applyBorder="1" applyAlignment="1">
      <alignment horizontal="center"/>
    </xf>
    <xf numFmtId="0" fontId="9" fillId="7" borderId="55" xfId="0" applyFont="1" applyFill="1" applyBorder="1" applyAlignment="1">
      <alignment horizontal="center"/>
    </xf>
    <xf numFmtId="0" fontId="19" fillId="0" borderId="30" xfId="0" applyFont="1" applyBorder="1" applyAlignment="1">
      <alignment horizontal="center" vertical="center"/>
    </xf>
    <xf numFmtId="0" fontId="20" fillId="0" borderId="31" xfId="0" applyFont="1" applyBorder="1"/>
    <xf numFmtId="0" fontId="20" fillId="0" borderId="32" xfId="0" applyFont="1" applyBorder="1"/>
    <xf numFmtId="0" fontId="20" fillId="0" borderId="33" xfId="0" applyFont="1" applyBorder="1"/>
    <xf numFmtId="0" fontId="21" fillId="0" borderId="0" xfId="0" applyFont="1" applyAlignment="1"/>
    <xf numFmtId="0" fontId="20" fillId="0" borderId="34" xfId="0" applyFont="1" applyBorder="1"/>
    <xf numFmtId="0" fontId="20" fillId="0" borderId="37" xfId="0" applyFont="1" applyBorder="1"/>
    <xf numFmtId="0" fontId="20" fillId="0" borderId="38" xfId="0" applyFont="1" applyBorder="1"/>
    <xf numFmtId="0" fontId="20" fillId="0" borderId="39" xfId="0" applyFont="1" applyBorder="1"/>
    <xf numFmtId="9" fontId="15" fillId="0" borderId="30" xfId="0" applyNumberFormat="1" applyFont="1" applyBorder="1" applyAlignment="1">
      <alignment horizontal="center" vertical="center"/>
    </xf>
    <xf numFmtId="0" fontId="18" fillId="0" borderId="32" xfId="0" applyFont="1" applyBorder="1"/>
    <xf numFmtId="0" fontId="18" fillId="0" borderId="33" xfId="0" applyFont="1" applyBorder="1"/>
    <xf numFmtId="0" fontId="18" fillId="0" borderId="34" xfId="0" applyFont="1" applyBorder="1"/>
    <xf numFmtId="0" fontId="18" fillId="0" borderId="37" xfId="0" applyFont="1" applyBorder="1"/>
    <xf numFmtId="0" fontId="18" fillId="0" borderId="39" xfId="0" applyFont="1" applyBorder="1"/>
    <xf numFmtId="0" fontId="5" fillId="4" borderId="33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left" vertical="center"/>
    </xf>
    <xf numFmtId="0" fontId="5" fillId="4" borderId="37" xfId="0" applyFont="1" applyFill="1" applyBorder="1" applyAlignment="1">
      <alignment horizontal="left" vertical="center"/>
    </xf>
    <xf numFmtId="0" fontId="5" fillId="4" borderId="38" xfId="0" applyFont="1" applyFill="1" applyBorder="1" applyAlignment="1">
      <alignment horizontal="left" vertical="center"/>
    </xf>
  </cellXfs>
  <cellStyles count="1">
    <cellStyle name="Normal" xfId="0" builtinId="0"/>
  </cellStyles>
  <dxfs count="21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  <vertical/>
        <horizontal/>
      </border>
    </dxf>
    <dxf>
      <font>
        <color rgb="FF006100"/>
      </font>
      <fill>
        <patternFill>
          <bgColor rgb="FFC6EFCE"/>
        </patternFill>
      </fill>
    </dxf>
    <dxf>
      <font>
        <color theme="4"/>
      </font>
    </dxf>
    <dxf>
      <font>
        <color rgb="FF006100"/>
      </font>
      <fill>
        <patternFill>
          <bgColor rgb="FFC6EFCE"/>
        </patternFill>
      </fill>
    </dxf>
    <dxf>
      <font>
        <color theme="4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02"/>
  <sheetViews>
    <sheetView tabSelected="1" topLeftCell="A11" zoomScale="58" zoomScaleNormal="58" workbookViewId="0">
      <selection activeCell="V50" sqref="V50"/>
    </sheetView>
  </sheetViews>
  <sheetFormatPr defaultColWidth="14.42578125" defaultRowHeight="15" customHeight="1" x14ac:dyDescent="0.2"/>
  <cols>
    <col min="1" max="1" width="4.5703125" customWidth="1"/>
    <col min="2" max="2" width="10.28515625" customWidth="1"/>
    <col min="3" max="4" width="8.85546875" customWidth="1"/>
    <col min="5" max="5" width="11.28515625" customWidth="1"/>
    <col min="6" max="6" width="3.140625" customWidth="1"/>
    <col min="7" max="7" width="4.5703125" customWidth="1"/>
    <col min="8" max="8" width="12.28515625" customWidth="1"/>
    <col min="9" max="9" width="22.5703125" customWidth="1"/>
    <col min="10" max="10" width="13.28515625" customWidth="1"/>
    <col min="11" max="11" width="15.7109375" customWidth="1"/>
    <col min="12" max="12" width="3.5703125" customWidth="1"/>
    <col min="13" max="13" width="5.140625" hidden="1" customWidth="1"/>
    <col min="14" max="14" width="16.5703125" hidden="1" customWidth="1"/>
    <col min="15" max="15" width="27.5703125" hidden="1" customWidth="1"/>
    <col min="16" max="16" width="8.85546875" hidden="1" customWidth="1"/>
    <col min="17" max="17" width="8.42578125" hidden="1" customWidth="1"/>
    <col min="18" max="18" width="7.140625" hidden="1" customWidth="1"/>
    <col min="19" max="19" width="8.85546875" customWidth="1"/>
    <col min="20" max="20" width="10.5703125" customWidth="1"/>
    <col min="21" max="21" width="8.85546875" customWidth="1"/>
    <col min="22" max="22" width="9.5703125" customWidth="1"/>
    <col min="23" max="23" width="8.85546875" customWidth="1"/>
    <col min="24" max="26" width="8.85546875" hidden="1" customWidth="1"/>
    <col min="27" max="28" width="14.42578125" hidden="1" customWidth="1"/>
  </cols>
  <sheetData>
    <row r="1" spans="1:26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3.45" customHeight="1" thickBot="1" x14ac:dyDescent="0.35">
      <c r="A2" s="5"/>
      <c r="B2" s="90" t="s">
        <v>48</v>
      </c>
      <c r="C2" s="91"/>
      <c r="D2" s="91"/>
      <c r="E2" s="91"/>
      <c r="F2" s="91"/>
      <c r="G2" s="91"/>
      <c r="H2" s="91"/>
      <c r="I2" s="91"/>
      <c r="J2" s="91"/>
      <c r="K2" s="92"/>
      <c r="L2" s="6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3.45" customHeight="1" thickBot="1" x14ac:dyDescent="0.35">
      <c r="A3" s="87"/>
      <c r="B3" s="123" t="s">
        <v>47</v>
      </c>
      <c r="C3" s="124"/>
      <c r="D3" s="124"/>
      <c r="E3" s="124"/>
      <c r="F3" s="124"/>
      <c r="G3" s="124"/>
      <c r="H3" s="124"/>
      <c r="I3" s="124"/>
      <c r="J3" s="124"/>
      <c r="K3" s="125"/>
      <c r="L3" s="88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2.75" customHeight="1" x14ac:dyDescent="0.3">
      <c r="A4" s="5"/>
      <c r="B4" s="7"/>
      <c r="C4" s="8"/>
      <c r="D4" s="8"/>
      <c r="E4" s="8"/>
      <c r="F4" s="8"/>
      <c r="G4" s="8"/>
      <c r="H4" s="8"/>
      <c r="I4" s="8"/>
      <c r="J4" s="8"/>
      <c r="K4" s="9"/>
      <c r="L4" s="6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4" customHeight="1" x14ac:dyDescent="0.25">
      <c r="A5" s="5"/>
      <c r="B5" s="10" t="s">
        <v>0</v>
      </c>
      <c r="C5" s="11"/>
      <c r="D5" s="93"/>
      <c r="E5" s="94"/>
      <c r="F5" s="94"/>
      <c r="G5" s="94"/>
      <c r="H5" s="94"/>
      <c r="I5" s="94"/>
      <c r="J5" s="94"/>
      <c r="K5" s="95"/>
      <c r="L5" s="6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8" customHeight="1" x14ac:dyDescent="0.25">
      <c r="A6" s="5"/>
      <c r="B6" s="120"/>
      <c r="C6" s="121"/>
      <c r="D6" s="121"/>
      <c r="E6" s="121"/>
      <c r="F6" s="121"/>
      <c r="G6" s="121"/>
      <c r="H6" s="121"/>
      <c r="I6" s="121"/>
      <c r="J6" s="121"/>
      <c r="K6" s="122"/>
      <c r="L6" s="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6.899999999999999" customHeight="1" thickBot="1" x14ac:dyDescent="0.3">
      <c r="A7" s="5"/>
      <c r="B7" s="12"/>
      <c r="C7" s="13"/>
      <c r="D7" s="13"/>
      <c r="E7" s="14"/>
      <c r="F7" s="98"/>
      <c r="G7" s="99"/>
      <c r="H7" s="99"/>
      <c r="I7" s="99"/>
      <c r="J7" s="99"/>
      <c r="K7" s="100"/>
      <c r="L7" s="6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2.75" customHeight="1" x14ac:dyDescent="0.2">
      <c r="A8" s="5"/>
      <c r="B8" s="15"/>
      <c r="C8" s="15"/>
      <c r="D8" s="15"/>
      <c r="E8" s="15"/>
      <c r="F8" s="15"/>
      <c r="G8" s="15"/>
      <c r="H8" s="15"/>
      <c r="I8" s="15"/>
      <c r="J8" s="15"/>
      <c r="K8" s="15"/>
      <c r="L8" s="6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8.600000000000001" customHeight="1" x14ac:dyDescent="0.25">
      <c r="A9" s="5"/>
      <c r="B9" s="16" t="s">
        <v>1</v>
      </c>
      <c r="C9" s="106"/>
      <c r="D9" s="106"/>
      <c r="E9" s="106"/>
      <c r="F9" s="106"/>
      <c r="G9" s="106"/>
      <c r="H9" s="83" t="s">
        <v>2</v>
      </c>
      <c r="I9" s="106"/>
      <c r="J9" s="106"/>
      <c r="K9" s="106"/>
      <c r="L9" s="6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2.75" customHeight="1" x14ac:dyDescent="0.25">
      <c r="A10" s="5"/>
      <c r="B10" s="16"/>
      <c r="C10" s="17"/>
      <c r="D10" s="17"/>
      <c r="E10" s="17"/>
      <c r="F10" s="17"/>
      <c r="G10" s="17"/>
      <c r="H10" s="17"/>
      <c r="I10" s="17"/>
      <c r="J10" s="17"/>
      <c r="K10" s="17"/>
      <c r="L10" s="6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9.899999999999999" customHeight="1" x14ac:dyDescent="0.25">
      <c r="A11" s="5"/>
      <c r="B11" s="16" t="s">
        <v>3</v>
      </c>
      <c r="C11" s="106"/>
      <c r="D11" s="106"/>
      <c r="E11" s="106"/>
      <c r="F11" s="106"/>
      <c r="G11" s="106"/>
      <c r="H11" s="106"/>
      <c r="I11" s="106"/>
      <c r="J11" s="18"/>
      <c r="K11" s="18"/>
      <c r="L11" s="6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0.45" customHeight="1" x14ac:dyDescent="0.25">
      <c r="A12" s="5"/>
      <c r="B12" s="16" t="s">
        <v>4</v>
      </c>
      <c r="C12" s="106"/>
      <c r="D12" s="106"/>
      <c r="E12" s="106"/>
      <c r="F12" s="112" t="s">
        <v>5</v>
      </c>
      <c r="G12" s="113"/>
      <c r="H12" s="106"/>
      <c r="I12" s="106"/>
      <c r="J12" s="17"/>
      <c r="K12" s="17"/>
      <c r="L12" s="6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7.15" customHeight="1" thickBot="1" x14ac:dyDescent="0.3">
      <c r="A13" s="5"/>
      <c r="B13" s="16"/>
      <c r="C13" s="17"/>
      <c r="D13" s="17"/>
      <c r="E13" s="17"/>
      <c r="F13" s="17"/>
      <c r="G13" s="17"/>
      <c r="H13" s="17"/>
      <c r="I13" s="17"/>
      <c r="J13" s="17"/>
      <c r="K13" s="17"/>
      <c r="L13" s="6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9.149999999999999" customHeight="1" x14ac:dyDescent="0.25">
      <c r="A14" s="5"/>
      <c r="B14" s="101" t="s">
        <v>6</v>
      </c>
      <c r="C14" s="91"/>
      <c r="D14" s="91"/>
      <c r="E14" s="92"/>
      <c r="F14" s="16"/>
      <c r="G14" s="101" t="s">
        <v>7</v>
      </c>
      <c r="H14" s="91"/>
      <c r="I14" s="91"/>
      <c r="J14" s="91"/>
      <c r="K14" s="92"/>
      <c r="L14" s="6"/>
      <c r="M14" s="4"/>
      <c r="N14" s="4"/>
      <c r="O14" s="4"/>
      <c r="P14" s="4"/>
      <c r="Q14" s="4"/>
      <c r="R14" s="4"/>
      <c r="S14" s="4"/>
      <c r="T14" s="27"/>
      <c r="U14" s="4"/>
      <c r="V14" s="4"/>
      <c r="W14" s="4"/>
      <c r="X14" s="4"/>
      <c r="Y14" s="4"/>
      <c r="Z14" s="4"/>
    </row>
    <row r="15" spans="1:26" ht="13.9" customHeight="1" thickBot="1" x14ac:dyDescent="0.3">
      <c r="A15" s="5"/>
      <c r="B15" s="19" t="s">
        <v>8</v>
      </c>
      <c r="C15" s="20" t="s">
        <v>9</v>
      </c>
      <c r="D15" s="20" t="s">
        <v>10</v>
      </c>
      <c r="E15" s="21" t="s">
        <v>11</v>
      </c>
      <c r="F15" s="16"/>
      <c r="G15" s="22"/>
      <c r="H15" s="17"/>
      <c r="I15" s="17"/>
      <c r="J15" s="17"/>
      <c r="K15" s="23"/>
      <c r="L15" s="6"/>
      <c r="M15" s="4"/>
      <c r="N15" s="4"/>
      <c r="O15" s="4"/>
      <c r="P15" s="4"/>
      <c r="Q15" s="4"/>
      <c r="R15" s="27">
        <v>0</v>
      </c>
      <c r="S15" s="4"/>
      <c r="T15" s="27"/>
      <c r="U15" s="4"/>
      <c r="V15" s="4"/>
      <c r="W15" s="4"/>
      <c r="X15" s="4"/>
      <c r="Y15" s="4"/>
      <c r="Z15" s="4"/>
    </row>
    <row r="16" spans="1:26" ht="16.899999999999999" customHeight="1" thickBot="1" x14ac:dyDescent="0.3">
      <c r="A16" s="5"/>
      <c r="B16" s="73">
        <v>1</v>
      </c>
      <c r="C16" s="74">
        <v>0</v>
      </c>
      <c r="D16" s="75">
        <v>0</v>
      </c>
      <c r="E16" s="24">
        <f t="shared" ref="E16:E25" si="0">+D16*C16</f>
        <v>0</v>
      </c>
      <c r="F16" s="17"/>
      <c r="G16" s="65" t="s">
        <v>12</v>
      </c>
      <c r="H16" s="66"/>
      <c r="I16" s="66"/>
      <c r="J16" s="66"/>
      <c r="K16" s="81">
        <v>0</v>
      </c>
      <c r="L16" s="6"/>
      <c r="M16" s="4"/>
      <c r="N16" s="4"/>
      <c r="O16" s="4"/>
      <c r="P16" s="4"/>
      <c r="Q16" s="4"/>
      <c r="R16" s="27">
        <v>0.1</v>
      </c>
      <c r="S16" s="4"/>
      <c r="T16" s="27"/>
      <c r="U16" s="4"/>
      <c r="V16" s="4"/>
      <c r="W16" s="4"/>
      <c r="X16" s="4"/>
      <c r="Y16" s="4"/>
      <c r="Z16" s="4"/>
    </row>
    <row r="17" spans="1:28" ht="16.899999999999999" customHeight="1" thickBot="1" x14ac:dyDescent="0.3">
      <c r="A17" s="5"/>
      <c r="B17" s="73">
        <v>2</v>
      </c>
      <c r="C17" s="74">
        <v>0</v>
      </c>
      <c r="D17" s="75">
        <v>0</v>
      </c>
      <c r="E17" s="24">
        <f t="shared" si="0"/>
        <v>0</v>
      </c>
      <c r="F17" s="17"/>
      <c r="G17" s="104" t="s">
        <v>13</v>
      </c>
      <c r="H17" s="105"/>
      <c r="I17" s="105"/>
      <c r="J17" s="105"/>
      <c r="K17" s="81">
        <v>0</v>
      </c>
      <c r="L17" s="6"/>
      <c r="M17" s="4"/>
      <c r="N17" s="4"/>
      <c r="O17" s="4"/>
      <c r="P17" s="4"/>
      <c r="Q17" s="4"/>
      <c r="R17" s="27">
        <v>0.11</v>
      </c>
      <c r="S17" s="4"/>
      <c r="T17" s="27"/>
      <c r="U17" s="4"/>
      <c r="V17" s="4"/>
      <c r="W17" s="4"/>
      <c r="X17" s="4"/>
      <c r="Y17" s="4"/>
      <c r="Z17" s="4"/>
    </row>
    <row r="18" spans="1:28" ht="16.149999999999999" customHeight="1" thickBot="1" x14ac:dyDescent="0.3">
      <c r="A18" s="5"/>
      <c r="B18" s="73">
        <v>3</v>
      </c>
      <c r="C18" s="74">
        <v>0</v>
      </c>
      <c r="D18" s="75">
        <v>0</v>
      </c>
      <c r="E18" s="24">
        <f t="shared" si="0"/>
        <v>0</v>
      </c>
      <c r="F18" s="17"/>
      <c r="G18" s="102" t="s">
        <v>14</v>
      </c>
      <c r="H18" s="99"/>
      <c r="I18" s="99"/>
      <c r="J18" s="103"/>
      <c r="K18" s="67" t="e">
        <f>K17/K16</f>
        <v>#DIV/0!</v>
      </c>
      <c r="L18" s="6"/>
      <c r="M18" s="4"/>
      <c r="N18" s="4"/>
      <c r="O18" s="4"/>
      <c r="P18" s="4"/>
      <c r="Q18" s="4"/>
      <c r="R18" s="27">
        <v>0.12</v>
      </c>
      <c r="S18" s="4"/>
      <c r="T18" s="27"/>
      <c r="U18" s="4"/>
      <c r="V18" s="4"/>
      <c r="W18" s="4"/>
      <c r="X18" s="4"/>
      <c r="Y18" s="4"/>
      <c r="Z18" s="4"/>
    </row>
    <row r="19" spans="1:28" ht="12.75" customHeight="1" x14ac:dyDescent="0.2">
      <c r="A19" s="5"/>
      <c r="B19" s="73">
        <v>4</v>
      </c>
      <c r="C19" s="74">
        <v>0</v>
      </c>
      <c r="D19" s="75">
        <v>0</v>
      </c>
      <c r="E19" s="24">
        <f t="shared" si="0"/>
        <v>0</v>
      </c>
      <c r="F19" s="17"/>
      <c r="G19" s="22"/>
      <c r="H19" s="17"/>
      <c r="I19" s="17"/>
      <c r="J19" s="17"/>
      <c r="K19" s="25" t="e">
        <f>+O34</f>
        <v>#DIV/0!</v>
      </c>
      <c r="L19" s="6"/>
      <c r="M19" s="4"/>
      <c r="N19" s="26"/>
      <c r="O19" s="4"/>
      <c r="P19" s="4"/>
      <c r="Q19" s="4"/>
      <c r="R19" s="27">
        <v>0.13</v>
      </c>
      <c r="S19" s="27"/>
      <c r="T19" s="27"/>
      <c r="U19" s="4"/>
      <c r="V19" s="4"/>
      <c r="W19" s="4"/>
      <c r="X19" s="4"/>
      <c r="Y19" s="4"/>
      <c r="Z19" s="4"/>
    </row>
    <row r="20" spans="1:28" ht="12.75" customHeight="1" x14ac:dyDescent="0.2">
      <c r="A20" s="5"/>
      <c r="B20" s="73">
        <v>5</v>
      </c>
      <c r="C20" s="74">
        <v>0</v>
      </c>
      <c r="D20" s="75">
        <v>0</v>
      </c>
      <c r="E20" s="24">
        <f t="shared" si="0"/>
        <v>0</v>
      </c>
      <c r="F20" s="17"/>
      <c r="G20" s="5"/>
      <c r="H20" s="15"/>
      <c r="I20" s="15"/>
      <c r="J20" s="15"/>
      <c r="K20" s="6"/>
      <c r="L20" s="6"/>
      <c r="M20" s="4"/>
      <c r="N20" s="26"/>
      <c r="O20" s="4"/>
      <c r="P20" s="4"/>
      <c r="Q20" s="4"/>
      <c r="R20" s="27">
        <v>0.14000000000000001</v>
      </c>
      <c r="S20" s="27"/>
      <c r="T20" s="27"/>
      <c r="U20" s="4"/>
      <c r="V20" s="28"/>
      <c r="W20" s="4"/>
      <c r="X20" s="4"/>
      <c r="Y20" s="4"/>
      <c r="Z20" s="4"/>
    </row>
    <row r="21" spans="1:28" ht="12.75" customHeight="1" x14ac:dyDescent="0.2">
      <c r="A21" s="5"/>
      <c r="B21" s="73">
        <v>6</v>
      </c>
      <c r="C21" s="74">
        <v>0</v>
      </c>
      <c r="D21" s="75">
        <v>0</v>
      </c>
      <c r="E21" s="24">
        <f t="shared" si="0"/>
        <v>0</v>
      </c>
      <c r="F21" s="17"/>
      <c r="G21" s="5"/>
      <c r="H21" s="15"/>
      <c r="I21" s="15"/>
      <c r="J21" s="15"/>
      <c r="K21" s="6"/>
      <c r="L21" s="6"/>
      <c r="M21" s="4"/>
      <c r="N21" s="26"/>
      <c r="O21" s="4"/>
      <c r="P21" s="4"/>
      <c r="Q21" s="4"/>
      <c r="R21" s="27">
        <v>0.15</v>
      </c>
      <c r="S21" s="27"/>
      <c r="T21" s="27"/>
      <c r="U21" s="4"/>
      <c r="V21" s="4"/>
      <c r="W21" s="4"/>
      <c r="X21" s="4"/>
      <c r="Y21" s="4"/>
      <c r="Z21" s="4"/>
    </row>
    <row r="22" spans="1:28" ht="12.75" customHeight="1" x14ac:dyDescent="0.2">
      <c r="A22" s="5"/>
      <c r="B22" s="73">
        <v>7</v>
      </c>
      <c r="C22" s="74">
        <v>0</v>
      </c>
      <c r="D22" s="76">
        <v>0</v>
      </c>
      <c r="E22" s="24">
        <f t="shared" si="0"/>
        <v>0</v>
      </c>
      <c r="F22" s="17"/>
      <c r="G22" s="5"/>
      <c r="H22" s="15"/>
      <c r="I22" s="15"/>
      <c r="J22" s="15"/>
      <c r="K22" s="6"/>
      <c r="L22" s="6"/>
      <c r="M22" s="4"/>
      <c r="N22" s="27"/>
      <c r="O22" s="4"/>
      <c r="P22" s="4"/>
      <c r="Q22" s="4"/>
      <c r="R22" s="27">
        <v>0.16</v>
      </c>
      <c r="S22" s="27"/>
      <c r="T22" s="27"/>
      <c r="U22" s="4"/>
      <c r="V22" s="4"/>
      <c r="W22" s="4"/>
      <c r="X22" s="4"/>
      <c r="Y22" s="4"/>
      <c r="Z22" s="4"/>
    </row>
    <row r="23" spans="1:28" ht="12.75" customHeight="1" x14ac:dyDescent="0.2">
      <c r="A23" s="5"/>
      <c r="B23" s="73">
        <v>8</v>
      </c>
      <c r="C23" s="74">
        <v>0</v>
      </c>
      <c r="D23" s="76">
        <v>0</v>
      </c>
      <c r="E23" s="24">
        <f t="shared" si="0"/>
        <v>0</v>
      </c>
      <c r="F23" s="17"/>
      <c r="G23" s="5"/>
      <c r="H23" s="15"/>
      <c r="I23" s="15"/>
      <c r="J23" s="15"/>
      <c r="K23" s="6"/>
      <c r="L23" s="6"/>
      <c r="M23" s="4"/>
      <c r="N23" s="4"/>
      <c r="O23" s="4"/>
      <c r="P23" s="4"/>
      <c r="Q23" s="4"/>
      <c r="R23" s="27">
        <v>0.17</v>
      </c>
      <c r="S23" s="4"/>
      <c r="T23" s="27"/>
      <c r="U23" s="4"/>
      <c r="V23" s="4"/>
      <c r="W23" s="4"/>
      <c r="X23" s="4"/>
      <c r="Y23" s="4"/>
      <c r="Z23" s="4"/>
    </row>
    <row r="24" spans="1:28" ht="12.75" customHeight="1" thickBot="1" x14ac:dyDescent="0.25">
      <c r="A24" s="5"/>
      <c r="B24" s="73">
        <v>9</v>
      </c>
      <c r="C24" s="74">
        <v>0</v>
      </c>
      <c r="D24" s="76">
        <v>0</v>
      </c>
      <c r="E24" s="24">
        <f t="shared" si="0"/>
        <v>0</v>
      </c>
      <c r="F24" s="17"/>
      <c r="G24" s="5"/>
      <c r="H24" s="15"/>
      <c r="I24" s="15"/>
      <c r="J24" s="15"/>
      <c r="K24" s="6"/>
      <c r="L24" s="6"/>
      <c r="M24" s="4"/>
      <c r="N24" s="4"/>
      <c r="O24" s="4"/>
      <c r="P24" s="4"/>
      <c r="Q24" s="4"/>
      <c r="R24" s="27">
        <v>0.18</v>
      </c>
      <c r="S24" s="4"/>
      <c r="T24" s="27"/>
      <c r="U24" s="4"/>
      <c r="V24" s="4"/>
      <c r="W24" s="4"/>
      <c r="X24" s="4"/>
      <c r="Y24" s="4"/>
      <c r="Z24" s="4"/>
    </row>
    <row r="25" spans="1:28" ht="16.899999999999999" customHeight="1" thickBot="1" x14ac:dyDescent="0.3">
      <c r="A25" s="5"/>
      <c r="B25" s="77">
        <v>10</v>
      </c>
      <c r="C25" s="78">
        <v>0</v>
      </c>
      <c r="D25" s="79">
        <v>0</v>
      </c>
      <c r="E25" s="30">
        <f t="shared" si="0"/>
        <v>0</v>
      </c>
      <c r="F25" s="17"/>
      <c r="G25" s="31" t="s">
        <v>15</v>
      </c>
      <c r="H25" s="32"/>
      <c r="I25" s="32"/>
      <c r="J25" s="32"/>
      <c r="K25" s="68">
        <v>0.2</v>
      </c>
      <c r="L25" s="6"/>
      <c r="M25" s="4"/>
      <c r="N25" s="27"/>
      <c r="O25" s="4"/>
      <c r="P25" s="4"/>
      <c r="Q25" s="4"/>
      <c r="R25" s="27">
        <v>0.19</v>
      </c>
      <c r="S25" s="4"/>
      <c r="T25" s="27"/>
      <c r="U25" s="4"/>
      <c r="V25" s="4"/>
      <c r="W25" s="4"/>
      <c r="X25" s="4"/>
      <c r="Y25" s="4"/>
      <c r="Z25" s="4"/>
    </row>
    <row r="26" spans="1:28" ht="16.899999999999999" customHeight="1" thickBot="1" x14ac:dyDescent="0.3">
      <c r="A26" s="5"/>
      <c r="B26" s="17"/>
      <c r="C26" s="33">
        <f>SUM(C16:C25)</f>
        <v>0</v>
      </c>
      <c r="D26" s="17"/>
      <c r="E26" s="34">
        <f>SUM(E16:E25)/3*100</f>
        <v>0</v>
      </c>
      <c r="F26" s="17"/>
      <c r="G26" s="31" t="s">
        <v>16</v>
      </c>
      <c r="H26" s="32"/>
      <c r="I26" s="32"/>
      <c r="J26" s="35"/>
      <c r="K26" s="82" t="e">
        <f>K25*K19</f>
        <v>#DIV/0!</v>
      </c>
      <c r="L26" s="6"/>
      <c r="M26" s="4"/>
      <c r="N26" s="27"/>
      <c r="O26" s="36"/>
      <c r="P26" s="4"/>
      <c r="Q26" s="4"/>
      <c r="R26" s="27">
        <v>0.2</v>
      </c>
      <c r="S26" s="4"/>
      <c r="T26" s="4"/>
      <c r="U26" s="4"/>
      <c r="V26" s="4"/>
      <c r="W26" s="4"/>
      <c r="X26" s="4"/>
      <c r="Y26" s="4"/>
      <c r="Z26" s="4"/>
    </row>
    <row r="27" spans="1:28" ht="22.15" customHeight="1" thickBot="1" x14ac:dyDescent="0.3">
      <c r="A27" s="5"/>
      <c r="B27" s="37" t="s">
        <v>17</v>
      </c>
      <c r="C27" s="38"/>
      <c r="D27" s="38"/>
      <c r="E27" s="84">
        <v>0.6</v>
      </c>
      <c r="F27" s="16"/>
      <c r="G27" s="110" t="s">
        <v>18</v>
      </c>
      <c r="H27" s="91"/>
      <c r="I27" s="91"/>
      <c r="J27" s="111"/>
      <c r="K27" s="69" t="e">
        <f>+O31</f>
        <v>#DIV/0!</v>
      </c>
      <c r="L27" s="6"/>
      <c r="M27" s="4"/>
      <c r="N27" s="4"/>
      <c r="O27" s="4"/>
      <c r="P27" s="4"/>
      <c r="Q27" s="4"/>
      <c r="R27" s="27">
        <v>0.21</v>
      </c>
      <c r="S27" s="4"/>
      <c r="T27" s="27"/>
      <c r="U27" s="4"/>
      <c r="V27" s="4"/>
      <c r="W27" s="4"/>
      <c r="X27" s="4"/>
      <c r="Y27" s="4"/>
      <c r="Z27" s="4"/>
    </row>
    <row r="28" spans="1:28" ht="15.6" customHeight="1" x14ac:dyDescent="0.25">
      <c r="A28" s="5"/>
      <c r="B28" s="147" t="s">
        <v>19</v>
      </c>
      <c r="C28" s="148"/>
      <c r="D28" s="40"/>
      <c r="E28" s="114">
        <f>+E26*E27/100</f>
        <v>0</v>
      </c>
      <c r="F28" s="15"/>
      <c r="G28" s="15"/>
      <c r="H28" s="15"/>
      <c r="I28" s="15"/>
      <c r="J28" s="15"/>
      <c r="K28" s="15"/>
      <c r="L28" s="6"/>
      <c r="M28" s="4"/>
      <c r="N28" s="27"/>
      <c r="O28" s="4"/>
      <c r="P28" s="4"/>
      <c r="Q28" s="4"/>
      <c r="R28" s="27">
        <v>0.22</v>
      </c>
      <c r="S28" s="4"/>
      <c r="T28" s="27"/>
      <c r="U28" s="4"/>
      <c r="V28" s="4"/>
      <c r="W28" s="4"/>
      <c r="X28" s="4"/>
      <c r="Y28" s="4"/>
      <c r="Z28" s="4"/>
    </row>
    <row r="29" spans="1:28" ht="10.9" customHeight="1" thickBot="1" x14ac:dyDescent="0.25">
      <c r="A29" s="5"/>
      <c r="B29" s="149"/>
      <c r="C29" s="150"/>
      <c r="D29" s="41"/>
      <c r="E29" s="115"/>
      <c r="F29" s="15"/>
      <c r="G29" s="15"/>
      <c r="H29" s="15"/>
      <c r="I29" s="15"/>
      <c r="J29" s="15"/>
      <c r="K29" s="15"/>
      <c r="L29" s="6"/>
      <c r="M29" s="4"/>
      <c r="N29" s="4"/>
      <c r="O29" s="4"/>
      <c r="P29" s="4"/>
      <c r="Q29" s="4"/>
      <c r="R29" s="27">
        <v>0.23</v>
      </c>
      <c r="S29" s="4"/>
      <c r="T29" s="27"/>
      <c r="U29" s="4"/>
      <c r="V29" s="4"/>
      <c r="W29" s="4"/>
      <c r="X29" s="4"/>
      <c r="Y29" s="4"/>
      <c r="Z29" s="4"/>
    </row>
    <row r="30" spans="1:28" ht="12.75" customHeight="1" thickBot="1" x14ac:dyDescent="0.25">
      <c r="A30" s="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6"/>
      <c r="M30" s="4"/>
      <c r="N30" s="4"/>
      <c r="O30" s="4" t="s">
        <v>20</v>
      </c>
      <c r="P30" s="4"/>
      <c r="Q30" s="4"/>
      <c r="R30" s="27">
        <v>0.24</v>
      </c>
      <c r="S30" s="4"/>
      <c r="T30" s="4"/>
      <c r="U30" s="4"/>
      <c r="V30" s="4"/>
      <c r="W30" s="4"/>
      <c r="X30" s="4"/>
      <c r="Y30" s="4"/>
      <c r="Z30" s="4"/>
    </row>
    <row r="31" spans="1:28" ht="12.75" customHeight="1" thickBot="1" x14ac:dyDescent="0.3">
      <c r="A31" s="5"/>
      <c r="B31" s="15"/>
      <c r="C31" s="15"/>
      <c r="D31" s="15"/>
      <c r="E31" s="15"/>
      <c r="F31" s="17"/>
      <c r="G31" s="15"/>
      <c r="H31" s="15"/>
      <c r="I31" s="15"/>
      <c r="J31" s="15"/>
      <c r="K31" s="15"/>
      <c r="L31" s="6"/>
      <c r="M31" s="42"/>
      <c r="N31" s="4"/>
      <c r="O31" s="4" t="e">
        <f>IF(AND(K18&gt;=1%,K18&lt;=59.4%),1,IF(AND(K18&gt;=59.5%,K18&lt;=79%),2,IF(AND(K18&gt;=79.5%,K18&lt;=100%),3,0)))</f>
        <v>#DIV/0!</v>
      </c>
      <c r="P31" s="4"/>
      <c r="Q31" s="4"/>
      <c r="R31" s="27">
        <v>0.25</v>
      </c>
      <c r="S31" s="4"/>
      <c r="T31" s="27"/>
      <c r="U31" s="4"/>
      <c r="V31" s="4"/>
      <c r="W31" s="4"/>
      <c r="X31" s="4"/>
      <c r="Y31" s="4"/>
      <c r="Z31" s="4"/>
    </row>
    <row r="32" spans="1:28" ht="21" customHeight="1" thickBot="1" x14ac:dyDescent="0.4">
      <c r="A32" s="5"/>
      <c r="B32" s="107" t="s">
        <v>21</v>
      </c>
      <c r="C32" s="108"/>
      <c r="D32" s="108"/>
      <c r="E32" s="109"/>
      <c r="F32" s="17"/>
      <c r="G32" s="96" t="s">
        <v>22</v>
      </c>
      <c r="H32" s="97"/>
      <c r="I32" s="97"/>
      <c r="J32" s="97"/>
      <c r="K32" s="89" t="e">
        <f>E28+K26+E36</f>
        <v>#DIV/0!</v>
      </c>
      <c r="L32" s="6"/>
      <c r="M32" s="4"/>
      <c r="N32" s="4"/>
      <c r="O32" s="4"/>
      <c r="P32" s="4"/>
      <c r="Q32" s="4"/>
      <c r="R32" s="27">
        <v>0.26</v>
      </c>
      <c r="S32" s="4"/>
      <c r="T32" s="27"/>
      <c r="U32" s="4"/>
      <c r="V32" s="4"/>
      <c r="W32" s="4"/>
      <c r="Y32" s="56"/>
      <c r="Z32" s="56"/>
      <c r="AA32" s="56"/>
      <c r="AB32" s="56"/>
    </row>
    <row r="33" spans="1:28" ht="15.6" customHeight="1" thickBot="1" x14ac:dyDescent="0.3">
      <c r="A33" s="5"/>
      <c r="B33" s="29"/>
      <c r="C33" s="43"/>
      <c r="D33" s="44"/>
      <c r="E33" s="80">
        <v>0</v>
      </c>
      <c r="F33" s="17"/>
      <c r="G33" s="15"/>
      <c r="H33" s="15"/>
      <c r="I33" s="15"/>
      <c r="J33" s="15"/>
      <c r="K33" s="15"/>
      <c r="L33" s="6"/>
      <c r="M33" s="4"/>
      <c r="N33" s="4"/>
      <c r="O33" s="4"/>
      <c r="P33" s="4"/>
      <c r="Q33" s="4"/>
      <c r="R33" s="27">
        <v>0.27</v>
      </c>
      <c r="S33" s="4"/>
      <c r="T33" s="27"/>
      <c r="U33" s="4"/>
      <c r="V33" s="4"/>
      <c r="W33" s="4"/>
      <c r="X33" s="72" t="s">
        <v>41</v>
      </c>
      <c r="Y33" s="56"/>
      <c r="Z33" s="56"/>
      <c r="AA33" s="56"/>
      <c r="AB33" s="56"/>
    </row>
    <row r="34" spans="1:28" ht="15.6" customHeight="1" thickBot="1" x14ac:dyDescent="0.3">
      <c r="A34" s="5"/>
      <c r="B34" s="22"/>
      <c r="C34" s="45">
        <f>SUM(C33)</f>
        <v>0</v>
      </c>
      <c r="D34" s="17"/>
      <c r="E34" s="46">
        <f>SUM(E33)/3*100</f>
        <v>0</v>
      </c>
      <c r="F34" s="16"/>
      <c r="G34" s="132" t="s">
        <v>23</v>
      </c>
      <c r="H34" s="133"/>
      <c r="I34" s="134"/>
      <c r="J34" s="141" t="e">
        <f>+O38</f>
        <v>#DIV/0!</v>
      </c>
      <c r="K34" s="142"/>
      <c r="L34" s="6"/>
      <c r="M34" s="4"/>
      <c r="N34" s="4"/>
      <c r="O34" s="27" t="e">
        <f>IF(AND(K18&gt;=1%,K18&lt;=59%),K17/K16,IF(AND(K18&gt;=60%,K18&lt;=79%),K17/K16,IF(AND(K18&gt;=80%,K18&lt;=100%),100%,0)))</f>
        <v>#DIV/0!</v>
      </c>
      <c r="P34" s="4"/>
      <c r="Q34" s="4"/>
      <c r="R34" s="27">
        <v>0.28000000000000003</v>
      </c>
      <c r="S34" s="4"/>
      <c r="T34" s="4"/>
      <c r="U34" s="4"/>
      <c r="V34" s="4"/>
      <c r="W34" s="4"/>
      <c r="X34" s="72" t="s">
        <v>44</v>
      </c>
      <c r="Y34" s="56"/>
      <c r="Z34" s="56"/>
      <c r="AA34" s="56"/>
      <c r="AB34" s="56"/>
    </row>
    <row r="35" spans="1:28" ht="12.75" customHeight="1" thickBot="1" x14ac:dyDescent="0.25">
      <c r="A35" s="5"/>
      <c r="B35" s="37" t="s">
        <v>24</v>
      </c>
      <c r="C35" s="38"/>
      <c r="D35" s="38"/>
      <c r="E35" s="39">
        <v>0.2</v>
      </c>
      <c r="F35" s="15"/>
      <c r="G35" s="135"/>
      <c r="H35" s="136"/>
      <c r="I35" s="137"/>
      <c r="J35" s="143"/>
      <c r="K35" s="144"/>
      <c r="L35" s="6"/>
      <c r="M35" s="4"/>
      <c r="N35" s="4"/>
      <c r="O35" s="4"/>
      <c r="P35" s="4"/>
      <c r="Q35" s="4"/>
      <c r="R35" s="27">
        <v>0.28999999999999998</v>
      </c>
      <c r="S35" s="4"/>
      <c r="T35" s="27"/>
      <c r="U35" s="4"/>
      <c r="V35" s="4"/>
      <c r="W35" s="4"/>
      <c r="X35" s="72" t="s">
        <v>43</v>
      </c>
      <c r="Y35" s="56"/>
      <c r="Z35" s="56"/>
      <c r="AA35" s="56"/>
      <c r="AB35" s="56"/>
    </row>
    <row r="36" spans="1:28" ht="16.899999999999999" customHeight="1" thickBot="1" x14ac:dyDescent="0.3">
      <c r="A36" s="5"/>
      <c r="B36" s="47" t="s">
        <v>25</v>
      </c>
      <c r="C36" s="48"/>
      <c r="D36" s="48"/>
      <c r="E36" s="70">
        <f>+E34*E35/100</f>
        <v>0</v>
      </c>
      <c r="F36" s="15"/>
      <c r="G36" s="138"/>
      <c r="H36" s="139"/>
      <c r="I36" s="140"/>
      <c r="J36" s="145"/>
      <c r="K36" s="146"/>
      <c r="L36" s="6"/>
      <c r="M36" s="4"/>
      <c r="N36" s="4"/>
      <c r="O36" s="27" t="e">
        <f>IF(AND(K32&gt;=1%,K32&lt;=69%),"Not Effective",IF(AND(K32&gt;=69.5%,K32&lt;=99%),"Partially Effective",IF(AND(K32&gt;=99.5%,K32&lt;=114%),"Fully effective",IF(AND(K32&gt;=114.5%),"Highly Effective","Not Effective"))))</f>
        <v>#DIV/0!</v>
      </c>
      <c r="P36" s="4"/>
      <c r="Q36" s="4"/>
      <c r="R36" s="27">
        <v>0.3</v>
      </c>
      <c r="S36" s="4"/>
      <c r="T36" s="27"/>
      <c r="U36" s="4"/>
      <c r="V36" s="4"/>
      <c r="W36" s="4"/>
      <c r="X36" s="72" t="s">
        <v>42</v>
      </c>
      <c r="Y36" s="56"/>
      <c r="Z36" s="56"/>
      <c r="AA36" s="56"/>
      <c r="AB36" s="56"/>
    </row>
    <row r="37" spans="1:28" ht="12.75" customHeight="1" thickBot="1" x14ac:dyDescent="0.25">
      <c r="A37" s="49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1"/>
      <c r="M37" s="4"/>
      <c r="N37" s="4"/>
      <c r="O37" s="4"/>
      <c r="P37" s="4"/>
      <c r="Q37" s="4"/>
      <c r="R37" s="4"/>
      <c r="S37" s="4"/>
      <c r="T37" s="27"/>
      <c r="U37" s="4"/>
      <c r="V37" s="4"/>
      <c r="W37" s="4"/>
      <c r="X37" s="59"/>
      <c r="Y37" s="56"/>
      <c r="Z37" s="56"/>
      <c r="AA37" s="56"/>
      <c r="AB37" s="56"/>
    </row>
    <row r="38" spans="1:28" ht="12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71" t="e">
        <f>IF(AND(K32&gt;=1%,K32&lt;=69.4%),"Not Effective",IF(AND(K32&gt;=69.5%,K32&lt;=99%),"Partially Effective",IF(AND(K32&gt;=99.5%,K32&lt;=114%),"Fully Effective",IF(AND(K32&lt;=114.5%,K32&gt;=116%),"Not Effective","Highly Effective"))))</f>
        <v>#DIV/0!</v>
      </c>
      <c r="P38" s="4"/>
      <c r="Q38" s="4"/>
      <c r="R38" s="4"/>
      <c r="S38" s="4"/>
      <c r="T38" s="4"/>
      <c r="U38" s="4"/>
      <c r="V38" s="4"/>
      <c r="W38" s="4"/>
      <c r="Y38" s="56"/>
      <c r="Z38" s="56"/>
      <c r="AA38" s="56"/>
      <c r="AB38" s="56"/>
    </row>
    <row r="39" spans="1:28" ht="12.75" customHeight="1" x14ac:dyDescent="0.2">
      <c r="A39" s="4" t="s">
        <v>45</v>
      </c>
      <c r="B39" s="4"/>
      <c r="C39" s="4"/>
      <c r="D39" s="4"/>
      <c r="E39" s="4"/>
      <c r="F39" s="4"/>
      <c r="G39" s="4"/>
      <c r="H39" s="4" t="s">
        <v>46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8" ht="12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8" ht="12.75" customHeight="1" x14ac:dyDescent="0.2">
      <c r="A41" s="4" t="s">
        <v>26</v>
      </c>
      <c r="B41" s="4"/>
      <c r="C41" s="4"/>
      <c r="D41" s="4"/>
      <c r="E41" s="4"/>
      <c r="F41" s="4"/>
      <c r="G41" s="4"/>
      <c r="H41" s="4" t="s">
        <v>27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8" ht="12.7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64" t="e">
        <f>IF(K32&gt;=115%, "Highly Effective",IF(K32 &gt;= 100%, "Fully Effective", IF(K32&gt;=70%,"Partially Effective","Not Effective")))</f>
        <v>#DIV/0!</v>
      </c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8" ht="12.75" customHeight="1" x14ac:dyDescent="0.2">
      <c r="A43" s="52" t="s">
        <v>28</v>
      </c>
      <c r="B43" s="53"/>
      <c r="C43" s="53"/>
      <c r="D43" s="53"/>
      <c r="E43" s="53"/>
      <c r="F43" s="53"/>
      <c r="G43" s="5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8" ht="12.75" customHeight="1" x14ac:dyDescent="0.2">
      <c r="A44" s="55"/>
      <c r="B44" s="56"/>
      <c r="C44" s="56"/>
      <c r="D44" s="56"/>
      <c r="E44" s="56"/>
      <c r="F44" s="56"/>
      <c r="G44" s="57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8" ht="12.75" customHeight="1" x14ac:dyDescent="0.2">
      <c r="A45" s="58" t="s">
        <v>29</v>
      </c>
      <c r="B45" s="56"/>
      <c r="C45" s="56"/>
      <c r="D45" s="56"/>
      <c r="E45" s="56"/>
      <c r="F45" s="56"/>
      <c r="G45" s="57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8" ht="12.75" customHeight="1" x14ac:dyDescent="0.2">
      <c r="A46" s="59"/>
      <c r="B46" s="56"/>
      <c r="C46" s="56"/>
      <c r="D46" s="56"/>
      <c r="E46" s="56"/>
      <c r="F46" s="56"/>
      <c r="G46" s="57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8" ht="12.75" customHeight="1" x14ac:dyDescent="0.2">
      <c r="A47" s="58" t="s">
        <v>30</v>
      </c>
      <c r="B47" s="56"/>
      <c r="C47" s="56"/>
      <c r="D47" s="56"/>
      <c r="E47" s="56"/>
      <c r="F47" s="56"/>
      <c r="G47" s="57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8" ht="12.75" customHeight="1" x14ac:dyDescent="0.2">
      <c r="A48" s="59"/>
      <c r="B48" s="56"/>
      <c r="C48" s="56"/>
      <c r="D48" s="56"/>
      <c r="E48" s="56"/>
      <c r="F48" s="56"/>
      <c r="G48" s="57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2.75" customHeight="1" x14ac:dyDescent="0.2">
      <c r="A49" s="58" t="s">
        <v>31</v>
      </c>
      <c r="B49" s="56"/>
      <c r="C49" s="56"/>
      <c r="D49" s="56"/>
      <c r="E49" s="56"/>
      <c r="F49" s="56"/>
      <c r="G49" s="57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2.75" customHeight="1" x14ac:dyDescent="0.2">
      <c r="A50" s="59"/>
      <c r="B50" s="56"/>
      <c r="C50" s="56"/>
      <c r="D50" s="56"/>
      <c r="E50" s="56"/>
      <c r="F50" s="56"/>
      <c r="G50" s="57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2.75" customHeight="1" x14ac:dyDescent="0.2">
      <c r="A51" s="58" t="s">
        <v>32</v>
      </c>
      <c r="B51" s="56"/>
      <c r="C51" s="56"/>
      <c r="D51" s="56"/>
      <c r="E51" s="56"/>
      <c r="F51" s="56"/>
      <c r="G51" s="57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2.75" customHeight="1" x14ac:dyDescent="0.2">
      <c r="A52" s="60"/>
      <c r="B52" s="61"/>
      <c r="C52" s="61"/>
      <c r="D52" s="61"/>
      <c r="E52" s="61"/>
      <c r="F52" s="61"/>
      <c r="G52" s="62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2.75" customHeight="1" thickBot="1" x14ac:dyDescent="0.25">
      <c r="A53" s="6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2.75" customHeight="1" x14ac:dyDescent="0.25">
      <c r="A54" s="126" t="s">
        <v>33</v>
      </c>
      <c r="B54" s="127"/>
      <c r="C54" s="127"/>
      <c r="D54" s="127"/>
      <c r="E54" s="127"/>
      <c r="F54" s="127"/>
      <c r="G54" s="127"/>
      <c r="H54" s="127"/>
      <c r="I54" s="128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2.75" customHeight="1" x14ac:dyDescent="0.2">
      <c r="A55" s="129"/>
      <c r="B55" s="130"/>
      <c r="C55" s="130"/>
      <c r="D55" s="130"/>
      <c r="E55" s="130"/>
      <c r="F55" s="130"/>
      <c r="G55" s="130"/>
      <c r="H55" s="130"/>
      <c r="I55" s="131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2.75" customHeight="1" x14ac:dyDescent="0.2">
      <c r="A56" s="85" t="s">
        <v>34</v>
      </c>
      <c r="B56" s="116" t="s">
        <v>35</v>
      </c>
      <c r="C56" s="116"/>
      <c r="D56" s="116"/>
      <c r="E56" s="116"/>
      <c r="F56" s="116"/>
      <c r="G56" s="116"/>
      <c r="H56" s="116"/>
      <c r="I56" s="117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2.75" customHeight="1" x14ac:dyDescent="0.2">
      <c r="A57" s="85"/>
      <c r="B57" s="116"/>
      <c r="C57" s="116"/>
      <c r="D57" s="116"/>
      <c r="E57" s="116"/>
      <c r="F57" s="116"/>
      <c r="G57" s="116"/>
      <c r="H57" s="116"/>
      <c r="I57" s="117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2.75" customHeight="1" x14ac:dyDescent="0.2">
      <c r="A58" s="85" t="s">
        <v>36</v>
      </c>
      <c r="B58" s="116" t="s">
        <v>37</v>
      </c>
      <c r="C58" s="116"/>
      <c r="D58" s="116"/>
      <c r="E58" s="116"/>
      <c r="F58" s="116"/>
      <c r="G58" s="116"/>
      <c r="H58" s="116"/>
      <c r="I58" s="117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2.75" customHeight="1" x14ac:dyDescent="0.2">
      <c r="A59" s="85"/>
      <c r="B59" s="116"/>
      <c r="C59" s="116"/>
      <c r="D59" s="116"/>
      <c r="E59" s="116"/>
      <c r="F59" s="116"/>
      <c r="G59" s="116"/>
      <c r="H59" s="116"/>
      <c r="I59" s="117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2.75" customHeight="1" x14ac:dyDescent="0.2">
      <c r="A60" s="85" t="s">
        <v>38</v>
      </c>
      <c r="B60" s="116" t="s">
        <v>39</v>
      </c>
      <c r="C60" s="116"/>
      <c r="D60" s="116"/>
      <c r="E60" s="116"/>
      <c r="F60" s="116"/>
      <c r="G60" s="116"/>
      <c r="H60" s="116"/>
      <c r="I60" s="117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2.75" customHeight="1" x14ac:dyDescent="0.2">
      <c r="A61" s="85"/>
      <c r="B61" s="116"/>
      <c r="C61" s="116"/>
      <c r="D61" s="116"/>
      <c r="E61" s="116"/>
      <c r="F61" s="116"/>
      <c r="G61" s="116"/>
      <c r="H61" s="116"/>
      <c r="I61" s="117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2.75" customHeight="1" x14ac:dyDescent="0.2">
      <c r="A62" s="85">
        <v>0</v>
      </c>
      <c r="B62" s="116" t="s">
        <v>40</v>
      </c>
      <c r="C62" s="116"/>
      <c r="D62" s="116"/>
      <c r="E62" s="116"/>
      <c r="F62" s="116"/>
      <c r="G62" s="116"/>
      <c r="H62" s="116"/>
      <c r="I62" s="117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2.75" customHeight="1" thickBot="1" x14ac:dyDescent="0.25">
      <c r="A63" s="86"/>
      <c r="B63" s="118"/>
      <c r="C63" s="118"/>
      <c r="D63" s="118"/>
      <c r="E63" s="118"/>
      <c r="F63" s="118"/>
      <c r="G63" s="118"/>
      <c r="H63" s="118"/>
      <c r="I63" s="119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2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2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2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2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2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2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2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2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2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2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2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2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2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2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2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2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2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2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2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2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2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2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2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2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2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2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2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2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2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2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2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2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2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2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2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2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2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2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2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2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2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2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2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2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2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2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2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2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2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2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2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2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2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2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2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2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2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2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2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2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2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2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2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2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2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2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2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2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2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2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2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2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2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2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2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2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2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2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2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2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2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2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2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2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2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2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2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2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2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2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2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2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2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2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2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2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2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2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2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2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2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2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2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2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2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2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2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2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2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2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2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2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2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2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2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2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2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2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2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2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2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2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2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2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2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2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2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2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2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2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2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2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2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2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2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2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2.75" customHeight="1" x14ac:dyDescent="0.2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2.75" customHeight="1" x14ac:dyDescent="0.2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2.75" customHeight="1" x14ac:dyDescent="0.2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2.75" customHeight="1" x14ac:dyDescent="0.2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2.75" customHeight="1" x14ac:dyDescent="0.2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2.75" customHeight="1" x14ac:dyDescent="0.2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2.75" customHeight="1" x14ac:dyDescent="0.2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2.75" customHeight="1" x14ac:dyDescent="0.2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2.75" customHeight="1" x14ac:dyDescent="0.2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2.75" customHeight="1" x14ac:dyDescent="0.2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2.75" customHeight="1" x14ac:dyDescent="0.2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2.75" customHeight="1" x14ac:dyDescent="0.2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2.75" customHeight="1" x14ac:dyDescent="0.2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2.75" customHeight="1" x14ac:dyDescent="0.2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2.75" customHeight="1" x14ac:dyDescent="0.2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2.75" customHeight="1" x14ac:dyDescent="0.2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2.75" customHeight="1" x14ac:dyDescent="0.2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2.75" customHeight="1" x14ac:dyDescent="0.2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2.75" customHeight="1" x14ac:dyDescent="0.2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2.75" customHeight="1" x14ac:dyDescent="0.2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2.75" customHeight="1" x14ac:dyDescent="0.2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2.75" customHeight="1" x14ac:dyDescent="0.2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2.75" customHeight="1" x14ac:dyDescent="0.2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2.75" customHeight="1" x14ac:dyDescent="0.2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2.75" customHeight="1" x14ac:dyDescent="0.2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2.75" customHeight="1" x14ac:dyDescent="0.2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2.75" customHeight="1" x14ac:dyDescent="0.2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2.75" customHeight="1" x14ac:dyDescent="0.2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2.75" customHeight="1" x14ac:dyDescent="0.2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2.75" customHeight="1" x14ac:dyDescent="0.2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2.75" customHeight="1" x14ac:dyDescent="0.2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2.75" customHeight="1" x14ac:dyDescent="0.2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2.75" customHeight="1" x14ac:dyDescent="0.2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2.75" customHeight="1" x14ac:dyDescent="0.2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2.75" customHeight="1" x14ac:dyDescent="0.2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2.75" customHeight="1" x14ac:dyDescent="0.2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2.75" customHeight="1" x14ac:dyDescent="0.2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2.75" customHeight="1" x14ac:dyDescent="0.2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2.75" customHeight="1" x14ac:dyDescent="0.2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2.75" customHeight="1" x14ac:dyDescent="0.2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2.75" customHeight="1" x14ac:dyDescent="0.2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2.75" customHeight="1" x14ac:dyDescent="0.2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2.75" customHeight="1" x14ac:dyDescent="0.2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2.75" customHeight="1" x14ac:dyDescent="0.2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2.75" customHeight="1" x14ac:dyDescent="0.2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2.75" customHeight="1" x14ac:dyDescent="0.2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2.75" customHeight="1" x14ac:dyDescent="0.2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2.75" customHeight="1" x14ac:dyDescent="0.2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2.75" customHeight="1" x14ac:dyDescent="0.2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2.75" customHeight="1" x14ac:dyDescent="0.2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2.75" customHeight="1" x14ac:dyDescent="0.2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2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2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2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2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2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2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2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2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2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2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2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2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2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2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2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2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2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2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2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2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2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2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2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2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2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2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2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2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2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2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2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2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2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2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2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2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2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2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2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2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2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2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2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2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2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2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2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2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2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2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2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2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2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2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2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2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2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2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2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2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2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2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2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2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2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2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2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2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2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2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2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2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2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2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2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2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2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2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2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2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2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2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2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2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2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2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2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2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2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2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2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2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2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2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2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2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2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2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2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2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2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2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2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2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2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2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2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2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2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2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2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2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2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2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2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2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2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2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2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2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2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2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2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2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2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2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2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2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2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2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2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2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2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2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2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2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2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2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2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2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2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2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2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2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2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2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2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2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2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2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2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2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2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2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2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2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2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2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2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2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2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2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2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2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2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2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2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2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2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2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2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2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2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2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2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2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2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2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2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2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2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2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2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2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2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2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2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2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2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2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2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2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2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2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2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2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2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2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2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2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2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2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2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2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2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2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2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2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2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2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2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2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2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2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2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2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2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2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2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2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2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2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2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2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2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2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2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2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2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2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2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2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2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2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2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2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2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2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2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2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2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2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2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2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2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2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2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2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2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2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2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2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2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2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2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2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2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2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2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2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2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2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2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2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2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2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2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2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2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2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2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2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2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2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2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2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2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2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2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2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2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2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2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2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2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2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2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2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2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2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2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2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2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2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2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2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2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2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2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2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2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2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2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2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2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2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2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2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2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2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2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2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2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2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2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2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2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2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2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2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2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2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2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2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2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2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2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2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2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2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2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2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2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2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2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2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2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2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2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2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2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2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2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2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2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2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2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2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2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2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2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2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2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2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2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2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2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2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2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2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2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2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2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2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2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2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2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2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2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2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2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2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2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2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2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2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2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2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2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2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2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2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2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2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2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2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2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2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2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2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2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2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2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2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2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2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2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2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2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2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2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2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2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2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2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2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2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2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2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2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2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2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2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2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2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2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2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2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2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2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2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2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2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2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2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2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2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2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2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2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2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2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2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2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2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2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2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2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2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2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2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2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2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2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2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2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2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2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2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2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2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2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2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2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2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2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2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2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2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2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2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2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2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2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2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2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2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2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2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2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2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2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2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2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2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2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2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2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2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2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2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2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2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2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2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2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2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2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2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2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2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2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2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2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2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2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2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2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2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2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2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2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2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2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2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2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2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2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2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2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2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2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2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2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2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2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2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2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2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2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2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2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2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2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2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2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2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2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2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2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2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2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2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2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2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2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2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2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2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2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2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2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2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2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2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2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2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2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2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2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2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2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2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2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2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2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2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2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2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2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2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2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2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2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2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2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2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2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2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2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2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2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2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2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2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2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2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2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2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2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2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2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2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2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2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2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2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2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2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2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2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2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2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2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2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2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2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2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2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2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2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2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2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2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2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2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2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2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2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2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2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2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2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2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2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2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2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2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2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2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2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2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2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2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2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2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2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2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2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2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2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2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2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2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2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2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2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2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2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2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2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2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2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2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2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2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2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2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2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2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2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2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2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2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2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2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2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2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2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2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2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2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2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2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2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2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2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2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2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2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2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2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2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2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2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2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2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2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2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2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2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2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2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2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2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2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2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2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2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2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2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2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2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2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2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2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2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2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2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2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2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2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2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2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2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2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2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2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2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2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2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2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2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2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2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2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2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2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2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2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2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2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2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2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2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2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2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2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2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2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2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2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2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2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2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2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2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2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2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2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2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2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2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2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2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2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2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2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2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2.75" customHeight="1" x14ac:dyDescent="0.2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2.75" customHeight="1" x14ac:dyDescent="0.2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</sheetData>
  <sheetProtection sheet="1" formatCells="0" formatColumns="0"/>
  <mergeCells count="32">
    <mergeCell ref="B62:I62"/>
    <mergeCell ref="B63:I63"/>
    <mergeCell ref="C11:I11"/>
    <mergeCell ref="B6:K6"/>
    <mergeCell ref="B3:K3"/>
    <mergeCell ref="B58:I58"/>
    <mergeCell ref="B59:I59"/>
    <mergeCell ref="B60:I60"/>
    <mergeCell ref="B61:I61"/>
    <mergeCell ref="A54:I54"/>
    <mergeCell ref="A55:I55"/>
    <mergeCell ref="B56:I56"/>
    <mergeCell ref="B57:I57"/>
    <mergeCell ref="G34:I36"/>
    <mergeCell ref="J34:K36"/>
    <mergeCell ref="B28:C29"/>
    <mergeCell ref="B2:K2"/>
    <mergeCell ref="D5:K5"/>
    <mergeCell ref="G32:J32"/>
    <mergeCell ref="F7:K7"/>
    <mergeCell ref="B14:E14"/>
    <mergeCell ref="G14:K14"/>
    <mergeCell ref="G18:J18"/>
    <mergeCell ref="G17:J17"/>
    <mergeCell ref="C9:G9"/>
    <mergeCell ref="C12:E12"/>
    <mergeCell ref="I9:K9"/>
    <mergeCell ref="H12:I12"/>
    <mergeCell ref="B32:E32"/>
    <mergeCell ref="G27:J27"/>
    <mergeCell ref="F12:G12"/>
    <mergeCell ref="E28:E29"/>
  </mergeCells>
  <conditionalFormatting sqref="K32">
    <cfRule type="cellIs" dxfId="20" priority="19" operator="between">
      <formula>0.7</formula>
      <formula>0.99</formula>
    </cfRule>
    <cfRule type="cellIs" dxfId="19" priority="20" operator="between">
      <formula>1</formula>
      <formula>1.14</formula>
    </cfRule>
    <cfRule type="cellIs" dxfId="18" priority="21" operator="between">
      <formula>0.01</formula>
      <formula>0.69</formula>
    </cfRule>
    <cfRule type="cellIs" dxfId="17" priority="22" operator="lessThan">
      <formula>0.99</formula>
    </cfRule>
    <cfRule type="cellIs" dxfId="16" priority="23" operator="greaterThan">
      <formula>1</formula>
    </cfRule>
  </conditionalFormatting>
  <conditionalFormatting sqref="E36">
    <cfRule type="cellIs" dxfId="15" priority="17" operator="lessThan">
      <formula>0.2</formula>
    </cfRule>
    <cfRule type="cellIs" dxfId="14" priority="18" operator="greaterThan">
      <formula>0.19</formula>
    </cfRule>
  </conditionalFormatting>
  <conditionalFormatting sqref="E28">
    <cfRule type="cellIs" dxfId="13" priority="15" operator="lessThan">
      <formula>0.6</formula>
    </cfRule>
    <cfRule type="cellIs" dxfId="12" priority="16" operator="greaterThan">
      <formula>0.59</formula>
    </cfRule>
  </conditionalFormatting>
  <conditionalFormatting sqref="K26">
    <cfRule type="cellIs" dxfId="11" priority="14" operator="greaterThan">
      <formula>0.59</formula>
    </cfRule>
  </conditionalFormatting>
  <conditionalFormatting sqref="J34:K3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5">
    <dataValidation type="decimal" operator="lessThan" allowBlank="1" showInputMessage="1" showErrorMessage="1" prompt="Rating Scale - Rating is from 0-4. Decimal numbers not allowed" sqref="E33">
      <formula1>5</formula1>
    </dataValidation>
    <dataValidation type="decimal" allowBlank="1" showErrorMessage="1" sqref="D33">
      <formula1>#REF!</formula1>
      <formula2>R25</formula2>
    </dataValidation>
    <dataValidation type="decimal" operator="lessThan" allowBlank="1" showInputMessage="1" showErrorMessage="1" prompt="Rating Scale - Rating Scale 1-4. No Decimal number allowed." sqref="D16:D25">
      <formula1>5</formula1>
    </dataValidation>
    <dataValidation type="decimal" allowBlank="1" showErrorMessage="1" sqref="D26">
      <formula1>R32</formula1>
      <formula2>R35</formula2>
    </dataValidation>
    <dataValidation type="list" allowBlank="1" showInputMessage="1" showErrorMessage="1" sqref="C16:C25">
      <formula1>$R$15:$R$36</formula1>
    </dataValidation>
  </dataValidations>
  <pageMargins left="0.74803149606299213" right="0.74803149606299213" top="0.98425196850393704" bottom="0.98425196850393704" header="0" footer="0"/>
  <pageSetup paperSize="9" orientation="portrait" r:id="rId1"/>
  <headerFooter>
    <oddFooter>&amp;CDDGs PMDS Calculator including KRA, APP and AG findings effective 1 April 2018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44EC4B6B-226C-400B-B978-3ED4B69F70D2}">
            <xm:f>NOT(ISERROR(SEARCH($X$34,J34)))</xm:f>
            <xm:f>$X$34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2" operator="containsText" id="{850CFCEE-1513-47B1-B776-B89823E90694}">
            <xm:f>NOT(ISERROR(SEARCH($X$35,J34)))</xm:f>
            <xm:f>$X$35</xm:f>
            <x14:dxf>
              <fill>
                <patternFill>
                  <bgColor rgb="FFFFC7CE"/>
                </patternFill>
              </fill>
            </x14:dxf>
          </x14:cfRule>
          <x14:cfRule type="containsText" priority="3" operator="containsText" id="{7231DB73-021D-4768-87D6-7EA09A3088B5}">
            <xm:f>NOT(ISERROR(SEARCH($X$34,J34)))</xm:f>
            <xm:f>$X$34</xm:f>
            <x14:dxf>
              <font>
                <color theme="4"/>
              </font>
              <border>
                <left style="thin">
                  <color theme="4"/>
                </left>
                <right style="thin">
                  <color theme="4"/>
                </right>
                <top style="thin">
                  <color theme="4"/>
                </top>
                <bottom style="thin">
                  <color theme="4"/>
                </bottom>
                <vertical/>
                <horizontal/>
              </border>
            </x14:dxf>
          </x14:cfRule>
          <x14:cfRule type="containsText" priority="4" operator="containsText" id="{2A7818F0-D02A-4056-A2A8-82E1E6461DEF}">
            <xm:f>NOT(ISERROR(SEARCH($X$34,J34)))</xm:f>
            <xm:f>$X$34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5" operator="containsText" id="{34E7406A-9085-4F8E-9442-0FB637171E27}">
            <xm:f>NOT(ISERROR(SEARCH($X$34,J34)))</xm:f>
            <xm:f>$X$34</xm:f>
            <x14:dxf>
              <font>
                <color theme="4"/>
              </font>
            </x14:dxf>
          </x14:cfRule>
          <x14:cfRule type="containsText" priority="6" operator="containsText" id="{1A0ACF7C-669F-4670-9714-A830A94C20BD}">
            <xm:f>NOT(ISERROR(SEARCH($X$34,J34)))</xm:f>
            <xm:f>$X$34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7" operator="containsText" id="{42AB10C1-921F-47A4-83D0-D4A5416DC24C}">
            <xm:f>NOT(ISERROR(SEARCH($X$36,J34)))</xm:f>
            <xm:f>$X$36</xm:f>
            <x14:dxf>
              <border>
                <left style="thin">
                  <color rgb="FF9C0006"/>
                </left>
                <right style="thin">
                  <color rgb="FF9C0006"/>
                </right>
                <top style="thin">
                  <color rgb="FF9C0006"/>
                </top>
                <bottom style="thin">
                  <color rgb="FF9C0006"/>
                </bottom>
                <vertical/>
                <horizontal/>
              </border>
            </x14:dxf>
          </x14:cfRule>
          <x14:cfRule type="containsText" priority="8" operator="containsText" id="{FF183E2A-161C-48EF-A4F3-CCDFEC29EEAE}">
            <xm:f>NOT(ISERROR(SEARCH($X$36,J34)))</xm:f>
            <xm:f>$X$36</xm:f>
            <x14:dxf>
              <font>
                <color rgb="FF9C0006"/>
              </font>
            </x14:dxf>
          </x14:cfRule>
          <x14:cfRule type="containsText" priority="9" operator="containsText" id="{D703B446-A873-4B0F-A398-A0CAE7DFA9AC}">
            <xm:f>NOT(ISERROR(SEARCH($X$35,J34)))</xm:f>
            <xm:f>$X$35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10" operator="containsText" id="{3E233F46-ACE4-436E-8A46-EB6B30F21542}">
            <xm:f>NOT(ISERROR(SEARCH($X$34,J34)))</xm:f>
            <xm:f>$X$34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11" operator="containsText" id="{1E5EF6DA-DA5D-421D-8E07-E1171AFDA1A8}">
            <xm:f>NOT(ISERROR(SEARCH($X$33,J34)))</xm:f>
            <xm:f>$X$33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J34:K36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DDGs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Themba Shabane</dc:creator>
  <cp:lastModifiedBy>Themba Shabane</cp:lastModifiedBy>
  <dcterms:created xsi:type="dcterms:W3CDTF">2018-03-22T20:30:34Z</dcterms:created>
  <dcterms:modified xsi:type="dcterms:W3CDTF">2019-02-22T07:49:32Z</dcterms:modified>
</cp:coreProperties>
</file>